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5\PRIMER semestre 2025\"/>
    </mc:Choice>
  </mc:AlternateContent>
  <bookViews>
    <workbookView xWindow="0" yWindow="0" windowWidth="23040" windowHeight="8808"/>
  </bookViews>
  <sheets>
    <sheet name="En_Jun_2025" sheetId="1" r:id="rId1"/>
  </sheets>
  <externalReferences>
    <externalReference r:id="rId2"/>
    <externalReference r:id="rId3"/>
    <externalReference r:id="rId4"/>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9" i="1" l="1"/>
  <c r="G27" i="1" l="1"/>
  <c r="O27" i="1" s="1"/>
  <c r="G31" i="1"/>
  <c r="O31" i="1" s="1"/>
  <c r="G29" i="1"/>
  <c r="O29" i="1" s="1"/>
  <c r="G33" i="1"/>
  <c r="O33" i="1" s="1"/>
  <c r="G25" i="1" l="1"/>
  <c r="O25" i="1" s="1"/>
</calcChain>
</file>

<file path=xl/sharedStrings.xml><?xml version="1.0" encoding="utf-8"?>
<sst xmlns="http://schemas.openxmlformats.org/spreadsheetml/2006/main" count="42" uniqueCount="35">
  <si>
    <t>Nombre de la Entidad:</t>
  </si>
  <si>
    <t>CORPORACION AUTÓNOMA REGIONAL DEL MAGDALENA CORPAMAG</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</si>
  <si>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</si>
  <si>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</si>
  <si>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</si>
  <si>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</si>
  <si>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</si>
  <si>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</si>
  <si>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</si>
  <si>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Institucionalmente, CORPAMAG dispone de una estructura organizacional claramente definida y documentada, que se ajusta al esquema de líneas de defensa establecido en el  MIPG. Cada línea de defensa tiene roles y responsabilidades bien definidos, lo que facilita la identificación de riesgos y la implementación de controles adecuados. Este enfoque permite generar alertas oportunas, contribuyendo a una toma de decisiones efectiva y al cumplimiento de las metas institucionales.</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</si>
  <si>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</si>
  <si>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</si>
  <si>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</si>
  <si>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</si>
  <si>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</si>
  <si>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</si>
  <si>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</si>
  <si>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El liderazgo de la Alta Dirección, a través de los lineamientos impartidos, ha logrado generar compromiso con la integridad,  los valores institucionales, las políticas públicas, la planeación estratégica, así como con los manuales de procesos y procedimientos operativos definidos, lo que facilita la toma de decisiones y contribuye al cumplimiento de los objetivos establecidos.
- A partir de las recomendaciones y observaciones formuladas por la Oficina de Control Interno-OCI en sus diferentes evaluaciones, la Alta Dirección ha tomado acciones preventivas y correctivas, para fortalecer los procesos y garantizar la mejora continua en la gestión institucional.
- La segunda línea de defensa, representada por la Oficina de Planeación, realiza un seguimiento periódico a las metas institucionales, asegurando así el cumplimiento de los objetivos establecidos en el Plan de Acción Institucional.
- Se actualizó la política de administración de riesgos mediante la resolución 6044 del 15 de noviembre de 2024, la cual fue socializada. Esta modificación, como acción de mejora derivada de las recomendaciones de evaluaciones anteriores, tiene como objetivo corregir la deficiencia identificada y fortalecer la gestión de riesgos en la entidad.
</t>
    </r>
    <r>
      <rPr>
        <b/>
        <sz val="12"/>
        <rFont val="Arial"/>
        <family val="2"/>
      </rPr>
      <t>Debilidades:</t>
    </r>
    <r>
      <rPr>
        <sz val="12"/>
        <rFont val="Arial"/>
        <family val="2"/>
      </rPr>
      <t xml:space="preserve">
- La entidad no cuenta con un informe de evaluación por parte de la Oficina de Gestión del Talento Humano sobre las actividades relacionadas con el ingreso, retiro y permanencia de personal.
- Algunos procesos aún no reportan los indicadores de gestión y de riesgos dentro de los plazos establecidos. Se recomienda implementar las medidas correctivas necesarias para abordar esta situación. Además, se debe revisar y unificar la matriz de riesgos, excepto en la Oficina del Laboratorio Ambiental, que ya cuenta con la versión actualizada..
-La Oficina de Gestión del Talento Humano no ha presentado un informe en el que se analicen, entre otros aspectos, temas relacionados con convivencia laboral, casos disciplinarios, ni quejas o denuncias sobre los servidores de la entidad.
- Algunos procesos y procedimientos están desactualizados.
- Está desactualizado el Modelo  Seguridad y Privacidad de la Información - MSPI
</t>
    </r>
    <r>
      <rPr>
        <b/>
        <i/>
        <sz val="12"/>
        <rFont val="Arial"/>
        <family val="2"/>
      </rPr>
      <t>En comparación con el período anterior, el comportamiento del componente ha disminuido en un 3%. Persisten las mismas observaciones, lo que indica la necesidad de continuar con el seguimiento y la implementación de acciones correctivas.</t>
    </r>
  </si>
  <si>
    <t>Evaluación de riesgos</t>
  </si>
  <si>
    <t>Actividades de control</t>
  </si>
  <si>
    <r>
      <rPr>
        <b/>
        <sz val="12"/>
        <rFont val="Arial"/>
        <family val="2"/>
      </rPr>
      <t>Fortalezas</t>
    </r>
    <r>
      <rPr>
        <sz val="12"/>
        <rFont val="Arial"/>
        <family val="2"/>
      </rPr>
      <t xml:space="preserve">
-  Los roles y responsabilidades están documentados y definidos en las fichas de caracterización de los procesos, en los procedimientos y en la política de administración de riesgos.  
-  La entidad ha logrado integrar de manera efectiva diversos sistemas de gestión, entre ellos la ISO 17025, lo que ha permitido la obtención de la acreditación del Laboratorio de Calidad del Aire. Esta integración fortalece la estructura de control organizacional, asegurando el cumplimiento de altos estándares en los procesos y elevando la confiabilidad y calidad de los servicios ofrecidos.
- Los informes producto de las evaluaciones realizadas por la tercera línea de defensa, son comunicados a los lideres de los procesos y al Comité de Coordinación de Control Interno, en aras que se implementen las acciones de mejora.
</t>
    </r>
    <r>
      <rPr>
        <b/>
        <sz val="12"/>
        <rFont val="Arial"/>
        <family val="2"/>
      </rPr>
      <t>Debilidades</t>
    </r>
    <r>
      <rPr>
        <sz val="12"/>
        <rFont val="Arial"/>
        <family val="2"/>
      </rPr>
      <t xml:space="preserve">
- Se identificaron procesos desactualizados en áreas clave como Gestión del Talento Humano, Gestión Administrativa y Gestión Ambiental, lo que puede generar inconsistencias o fallos en los controles.  Aunque ya se cuenta con un procedimiento establecido para la revisión periódica, es fundamental asegurar que se cumpla de manera efectiva para mitigar los riesgos derivados de la falta de actualización.
- No todos los procesos están reportando oportunamente el seguimiento a los riesgos.
</t>
    </r>
    <r>
      <rPr>
        <b/>
        <i/>
        <sz val="12"/>
        <rFont val="Arial"/>
        <family val="2"/>
      </rPr>
      <t>Este componente  se mantiene en el mismo porcentaje</t>
    </r>
  </si>
  <si>
    <t>Información y comunicación</t>
  </si>
  <si>
    <t xml:space="preserve">Monitoreo </t>
  </si>
  <si>
    <r>
      <rPr>
        <b/>
        <sz val="12"/>
        <rFont val="Arial"/>
        <family val="2"/>
      </rPr>
      <t>Fortalezas</t>
    </r>
    <r>
      <rPr>
        <sz val="12"/>
        <rFont val="Arial"/>
        <family val="2"/>
      </rPr>
      <t xml:space="preserve">
- La Corporación ha establecido un Plan Anual de Auditorías Basado en Riesgos, formulado por la Oficina de Control Interno para evaluar y mejorar la eficacia de los procesos de gestión de riesgos y control. Este plan, es aprobado por el Comité Institucional de Coordinación de Control Interno -CICCI y permite priorizar los ámbitos de auditoría según los riesgos identificados y su ciclo de rotación, asegurando una gestión eficiente y focalizada. Además, incluye los informes de ley que reporta la OCI y actividades establecidas por la normatividad aplicable, garantizando que la entidad cumpla con los requisitos legales y normativos, y facilitando la rendición de cuentas y la mejora continua.
-- La Oficina de Control Interno realiza evaluaciones independientes periódicas basadas en un análisis de riesgos, lo que le permite evaluar de manera efectiva tanto el diseño como la operación de los controles establecidos. Estas evaluaciones incluyen la revisión del Sistema de Control Interno y la identificación de áreas de mejora. A partir de los resultados de estas auditorías, se emiten recomendaciones y se realiza un seguimiento a los planes de mejora para garantizar que se tomen acciones correctivas oportunas. Además, las deficiencias encontradas son reportadas a los responsables de nivel jerárquico superior y al CICCI para la toma de acciones correspondientes.
-La entidad cuenta con políticas y procedimientos claros para el reporte de deficiencias de control interno, basadas en el monitoreo continuo. Entre estos se incluyen la de acciones correctivas y preventivas, gestión de riesgos, revisión por la dirección, que definen cómo identificar, reportar y corregir deficiencias. 
- Se realiza un seguimiento semestral a las acciones del Plan de Acción Institucional por parte de la Oficina de Planeación, el cual es presentado al Consejo Directivo de la entidad para su aprobación. El avance del plan, en términos de productos y desempeño institucional, también es reportado al Ministerio de Ambiente y Desarrollo Sostenible. Además, anualmente, en la audiencia pública, se presenta el estado de cumplimiento del plan, promoviendo la transparencia, la rendición de cuentas y la participación ciudadana en la evaluación del desempeño institucional.
</t>
    </r>
    <r>
      <rPr>
        <b/>
        <i/>
        <sz val="12"/>
        <rFont val="Arial"/>
        <family val="2"/>
      </rPr>
      <t xml:space="preserve">
Se mantuvo en el porcentaje.</t>
    </r>
  </si>
  <si>
    <r>
      <rPr>
        <b/>
        <sz val="12"/>
        <rFont val="Arial"/>
        <family val="2"/>
      </rPr>
      <t>Fortalezas</t>
    </r>
    <r>
      <rPr>
        <sz val="12"/>
        <rFont val="Arial"/>
        <family val="2"/>
      </rPr>
      <t xml:space="preserve">
-  La entidad ha consolidado una estrategia integral de comunicación que facilita la divulgación de los objetivos y metas estratégicas,
- La Corporación utiliza canales de comunicación diversificados, como su sede virtual (www.corpamag.gov.co), redes sociales (Facebook, YouTube, Instagram, X), y medios tradicionales. A través de estos canales, se asegura la difusión constante de la gestión institucional. Además, se mantiene un monitoreo activo de los medios de comunicación y se genera material informativo digital, impreso y radial, garantizando la actualización y accesibilidad de la información para todos los grupos de valor.
- La alta Dirección y los funcionarios siguen comprometidos en la planeación y ejecución de acciones que están contenidas en el PAAC 2024, que inciden directamente con el relacionamiento Estado-Ciudadano, como son: la transparencia y acceso a la información pública, la rendición de cuentas, la participación ciudadana en la gestión pública.  Además, se mantiene la implementación de políticas transversales, como la de integridad y el servicio al ciudadano, reforzando el enfoque hacia una gestión pública más abierta y colaborativa.
</t>
    </r>
    <r>
      <rPr>
        <b/>
        <i/>
        <sz val="12"/>
        <rFont val="Arial"/>
        <family val="2"/>
      </rPr>
      <t>Se mantuvo en el  mismo porcentaje.</t>
    </r>
    <r>
      <rPr>
        <sz val="12"/>
        <rFont val="Arial"/>
        <family val="2"/>
      </rPr>
      <t xml:space="preserve">
</t>
    </r>
  </si>
  <si>
    <r>
      <rPr>
        <b/>
        <sz val="12"/>
        <rFont val="Arial"/>
        <family val="2"/>
      </rPr>
      <t>Fortalezas</t>
    </r>
    <r>
      <rPr>
        <sz val="12"/>
        <rFont val="Arial"/>
        <family val="2"/>
      </rPr>
      <t xml:space="preserve">
- Riesgos identificados para cada uno de los procesos que conforman el sistema integrado de gestión.
- Los riesgos de corrupción están contemplados en el Plan Anticorrupción y Atención al Ciudadano - PAAC 2024, siendo gestionados por los responsables, monitoreados por la segunda línea de defensa (Oficina de Planeación) y evaluados por la tercera línea de defensa (Oficina de Control Interno-OCI).
- Con la actualización de la política de riesgos (manual), se han definido los cursos de acción a seguir ante una contingencia o posible materialización.
- La entidad realiza un análisis de contexto interno y externo, lo que facilita la identificación de riesgos.
- El Plan de Acción Institucional está alineado con los procesos de la entidad, garantizando que los objetivos y metas institucionales sean coherentes con la planificación estratégica.
</t>
    </r>
    <r>
      <rPr>
        <b/>
        <sz val="12"/>
        <rFont val="Arial"/>
        <family val="2"/>
      </rPr>
      <t>Debilidades</t>
    </r>
    <r>
      <rPr>
        <sz val="12"/>
        <rFont val="Arial"/>
        <family val="2"/>
      </rPr>
      <t xml:space="preserve">
- Desde la segunda línea de defensa del MIPG, aunque se consolidan los indicadores de gestión y riesgo reportados por los distintos procesos, no se evidencia un informe entregado a la alta dirección para el análisis de resultados.
</t>
    </r>
    <r>
      <rPr>
        <b/>
        <i/>
        <sz val="12"/>
        <rFont val="Arial"/>
        <family val="2"/>
      </rPr>
      <t>Aumentó un 3% en comparación con el resultado obtenido en la evaluación del periodo anterior, lo que refleja una mejora en la gestión de riesgos</t>
    </r>
  </si>
  <si>
    <t>ENERO - JUNIO DE 2025</t>
  </si>
  <si>
    <r>
      <rPr>
        <b/>
        <u/>
        <sz val="20"/>
        <color theme="0"/>
        <rFont val="Arial"/>
        <family val="2"/>
      </rPr>
      <t xml:space="preserve"> Estado actual:</t>
    </r>
    <r>
      <rPr>
        <b/>
        <sz val="20"/>
        <color theme="0"/>
        <rFont val="Arial"/>
        <family val="2"/>
      </rPr>
      <t xml:space="preserve"> Explicacion de las Debilidades y/o Fortalezas</t>
    </r>
  </si>
  <si>
    <t xml:space="preserve">Al realizar la verificación del estado del Sistema de Control Interno conforme a  los 17 lineamientos y los 81 requerimientos establecidos en cada dimensión del Modelo Integrado de Planeación y Gestión-MIPG, y considerando el nivel de cumplimiento alcanzado en sus componentes, se concluye que el Sistema de Control Interno de CORPAMAG es efectivo.
</t>
  </si>
  <si>
    <r>
      <rPr>
        <b/>
        <sz val="12"/>
        <rFont val="Arial"/>
        <family val="2"/>
      </rPr>
      <t>Fortalezas:</t>
    </r>
    <r>
      <rPr>
        <sz val="12"/>
        <rFont val="Arial"/>
        <family val="2"/>
      </rPr>
      <t xml:space="preserve">
- Como resultado de los hallazgos identificados en auditorías internas de la vigencia anterior, se gestionaron planes de mejoramiento que derivaron en la actualización de procedimientos, formatos y documentos operativos. Durante el primer semestre de 2025, se evidencia una mejora significativa en la trazabilidad documental y en la articulación técnica de los cambios, lo cual refleja el fortalecimiento progresivo de la estructura de control institucional.
- Existe una articulación formal entre la Oficina de Control Interno - OCI y el Comité Institucional, que asegura la aprobación, seguimiento y trazabilidad del Plan Anual de Auditorías Basada en Riesgos  que asegura la aprobación, seguimiento y trazabilidad, conforme al enfoque de líneas de defensa.
- Modelo operativo por líneas de defensa claramente definido. La estructura institucional identifica roles de primera, segunda y tercera línea, articulando procedimientos, responsables e instancias de control interno.
- La Corporación cuenta con una Política de Administración de Riesgos actualizada (Resolución 6044 de 2024), que define niveles de aceptación y responsables.
- Se evidencia aplicación  del Código de Integridad, con campañas periódicas, seguimiento técnico y articulación con el Plan Estratégico del Talento Humano, lo que consolida el enfoque de ética pública desde una visión operativa.
- Mecanismos efectivos para detección de riesgos y uso indebido de información. Se evidencia aplicación de cláusulas contractuales de confidencialidad, procedimientos de seguridad digital y controles en la gestión documental.
</t>
    </r>
    <r>
      <rPr>
        <b/>
        <sz val="12"/>
        <rFont val="Arial"/>
        <family val="2"/>
      </rPr>
      <t>Debilidades:</t>
    </r>
    <r>
      <rPr>
        <sz val="12"/>
        <rFont val="Arial"/>
        <family val="2"/>
      </rPr>
      <t xml:space="preserve">
- El  Informe del Código de Integridad no incluye análisis estructurado de desviaciones. No se consolidan datos sobre quejas internas, procesos disciplinarios ni alertas éticas que permitan evaluar el comportamiento institucional frente a los valores definidos.
- Ausencia de procedimiento formal para la gestión de conflictos de interés. Aunque se realiza seguimiento y cumplimiento legal, falta aprobación del procedimiento institucional que permita su aplicación transversal y verificación interna.
-  Gestión del retiro del personal aún presenta brechas de ejecución: A pesar de contar con evidencia de algunas actas de entrega, se identificaron funcionarios no retirados formalmente en SIGEP II y omisiones en la entrega documentada del cargo, pese a los requerimientos.
- Reporte de indicadores – Vigencia 2025: Durante el primer semestre de 2025, se evidenció en la intranete, que varias dependencias no han presentado los indicadores de gestión y riesgo de manera continua ni completa, lo que afecta la trazabilidad técnica, el monitoreo del desempeño y la posibilidad de emitir alertas estratégicas para la toma de decisiones. Esta situación se presenta especialmente en los procesos SGA, GF, GTH, SA, GT y GD.
</t>
    </r>
    <r>
      <rPr>
        <b/>
        <i/>
        <sz val="12"/>
        <rFont val="Arial"/>
        <family val="2"/>
      </rPr>
      <t>Aumentó un 7% en comparación con el resultado obtenido en la evaluación del periodo anterior, lo que refleja una mejora del ambiente de control.</t>
    </r>
    <r>
      <rPr>
        <sz val="12"/>
        <rFont val="Arial"/>
        <family val="2"/>
      </rPr>
      <t xml:space="preserve">
</t>
    </r>
  </si>
  <si>
    <r>
      <rPr>
        <b/>
        <sz val="12"/>
        <rFont val="Arial"/>
        <family val="2"/>
      </rPr>
      <t xml:space="preserve">Fortalezas:
- </t>
    </r>
    <r>
      <rPr>
        <sz val="12"/>
        <rFont val="Arial"/>
        <family val="2"/>
      </rPr>
      <t xml:space="preserve">CORPAMAG evidencia coherencia institucional en su planificación a través de la articulación entre el Plan de Gestión Ambiental Regional-PGAR, el Plan de Acción Institucional-PAI 2024–2027 y el Plan Operativo Anual de Inversiones -POAI, lo que permite reflejar los objetivos estratégicos en los procesos operativos con indicadores, metas y temporalidad definida y trazabilidad presupuestal, facilitando  su seguimiento, monitoreo y validación por las líneas de defensa.  La Alta Dirección realiza evaluación periódica mediante informes de seguimiento que se presentan y aprueban en Consejo Directivo.
- La Oficina de Control Interno realiza evaluación anual por dependencias, conforme al artículo 39 de la Ley 909 de 2004, verificando el cumplimiento de compromisos institucionales y la trazabilidad entre la planeación estratégica y la ejecución operativa. Esta evaluación fue presentada formalmente ante el Comité Institucional de Coordinación de Control Interno, fortaleciendo el sistema de retroalimentación técnica.
- La Corporación dispone de una Política de Administración del Riesgo, aprobada mediante la Resolución No. 6044 de 2024, cuyo alcance institucional abarca todos los niveles jerárquicos, sedes regionales, áreas operativas, técnicas y tercerizadas. Esta política establece los principios rectores, define roles y responsabilidades para cada línea de defensa, clasifica las tipologías de riesgo y detalla los mecanismos de tratamiento aplicables.  Su implementación se encuentra respaldada por el Manual Metodológico adoptado por la Entidad.
- En cuanto a la evaluación del riesgo de fraude y corrupción, la Corporación avanza en el proceso de transición normativa hacia el Programa de Transparencia y Ética Pública-PTEP, liderado por la Oficina de Planeación y acompañado por la Oficina de Control Interno en su rol independiente,  como tercera línea de defensa, garantizando la trazabilidad del proceso.
-Se cuenta con mecanismos formales para el análisis de contexto y para la segregación funcional. Esta última se sustenta en estructura organizacional institucional, el Manual de Funciones y Competencias Laborales, y el Manual de Procesos y Procedimientos, herramientas que contribuyen a mitigar el riesgo de fraude y a fortalecer el Sistema de Control Interno.
</t>
    </r>
    <r>
      <rPr>
        <b/>
        <sz val="12"/>
        <rFont val="Arial"/>
        <family val="2"/>
      </rPr>
      <t>Debilidades:</t>
    </r>
    <r>
      <rPr>
        <sz val="12"/>
        <rFont val="Arial"/>
        <family val="2"/>
      </rPr>
      <t xml:space="preserve">
- Durante el primer semestre de 2025, no se evidenciaron reportes de riesgos de gestión en la intranet institucional por parte de los procesos responsables, tales como (SGA, SA, GF, GTH, GT y GD), a pesar de contar con una Política de Administración del Riesgo vigente y con procedimientos operativos formalizados. Esta ausencia impide verificar la ocurrencia de riesgos materializados, limita el análisis técnico por parte de la Oficina de Planeación y restringe la revisión estratégica del mapa de riesgos institucional por parte de la Alta Dirección.
- La Oficina de Planeación consolida y monitorea la información técnica sobre riesgos institucionales; sin embargo, este proceso carece de un análisis estructurado y de un informe formal dirigido a la Alta Dirección o al Comité de Gestión y Desempeño Institucional. Aunque se mantiene comunicación y acompañamiento puntual mediante correos y otros medios, no se cuenta con trazabilidad ni evidencia documental que respalde esta gestión, lo cual representa una brecha funcional entre la primera y segunda línea de defensa .</t>
    </r>
    <r>
      <rPr>
        <b/>
        <i/>
        <sz val="12"/>
        <rFont val="Arial"/>
        <family val="2"/>
      </rPr>
      <t xml:space="preserve">
Disminuyó  un -9% en comparación con el resultado obtenido en la evaluación del periodo anterior.</t>
    </r>
  </si>
  <si>
    <r>
      <rPr>
        <b/>
        <sz val="12"/>
        <rFont val="Arial"/>
        <family val="2"/>
      </rPr>
      <t>Fortalezas:</t>
    </r>
    <r>
      <rPr>
        <sz val="12"/>
        <rFont val="Arial"/>
        <family val="2"/>
      </rPr>
      <t xml:space="preserve">
- Para el desarrollo de las actividades de control, la Corporación cuenta con una estructura organizacional clara, con funciones distribuidas por dependencia; un mapa de procesos institucional que diferencia los procesos estratégicos, misionales, de apoyo y de evaluación; un Manual de Funciones y Competencias Laborales; y un Manual de Procesos y Procedimientos que documenta actividades, responsables, controles y registros, asegurando trazabilidad operativa y separación entre quienes ejecutan, supervisan y validan.
- Asimismo, la Corporación dispone de un Sistema Integrado de Gestión que articula su estructura de control con el Sistema de Gestión de Seguridad y Salud en el Trabajo-SG-SST; la acreditación técnica bajo la norma NTC ISO/IEC 17025:2017; el Sistema de Gestión de Seguridad de la Información, conforme con la norma ISO/IEC 27001:2022; y el Sistema de Gestión de Riesgos, alineado a los principios establecidos en la norma ISO 31000:2018.
- La Política de Administración del Riesgo, actualizada mediante la Resolución 6044 de 2024, define expresamente los roles y responsabilidades de cada línea de defensa en la gestión de riesgos institucionales. 
- Durante 2025, la Corporación actualizó procedimientos, instructivos y formatos en respuesta a hallazgos de auditorías internas realizadas por la OCI, como parte del Plan Anual de Auditoría Basada en Riesgos. Este proceso refleja la mejora continua y el fortalecimiento del diseño y aplicación de controles, en articulación con las líneas de defensa institucional.
</t>
    </r>
    <r>
      <rPr>
        <b/>
        <sz val="12"/>
        <rFont val="Arial"/>
        <family val="2"/>
      </rPr>
      <t xml:space="preserve">
Debilidades:</t>
    </r>
    <r>
      <rPr>
        <sz val="12"/>
        <rFont val="Arial"/>
        <family val="2"/>
      </rPr>
      <t xml:space="preserve">
- Aunque la entidad cuenta con la Política de Administración de Riesgos  y la Oficina de Planeación ha requerido los reportes (correo del 6 de mayo de 2025), no se evidencia en la intranet  mapas de riesgo ni evidencias de ejecución de controles en el primer semestre, lo que limita la trazabilidad operativa, dificulta el monitoreo institucional  y reduce la capacidad de reacción ante eventos críticos.  
-Durante la revisión de los contratos de servicios tecnológicos realizada por la Oficina de Control Interno -OCI, se identificaron debilidades en el seguimiento postcontractual por parte de los supervisores. Entre las principales deficiencias detectadas se destacan: ausencia de informes por parte de los contratistas de acuerdo a lo estipulado cláusulas contractuales e inconsistencias y error en los formatos de recibido a satisfacción.  Estas situaciones afectan la trazabilidad de la gestión contractual y evidencian fallas en la ejecución de los controles definidos para la etapa de supervisión. 
Adicionalmente, no se visualiza una segunda línea de defensa que ejerza funciones de verificación técnica o documental sobre el proceso de supervisión contractual.   En consecuencia las falencias solo son identificadas durante revisiones o auditorías internas realizadas por la OCI  o  a través de hallazgos formulados por los entes de control, lo que incrementa el riesgo operativo asociado al desempeño de los supervisores.
</t>
    </r>
    <r>
      <rPr>
        <b/>
        <i/>
        <sz val="12"/>
        <rFont val="Arial"/>
        <family val="2"/>
      </rPr>
      <t>Este componente  se mantiene en el mismo porcentaje</t>
    </r>
  </si>
  <si>
    <r>
      <rPr>
        <b/>
        <sz val="12"/>
        <rFont val="Arial"/>
        <family val="2"/>
      </rPr>
      <t>Fortalezas:</t>
    </r>
    <r>
      <rPr>
        <sz val="12"/>
        <rFont val="Arial"/>
        <family val="2"/>
      </rPr>
      <t xml:space="preserve">
- La entidad ha actualizado y tiene formalizado instrumentos clave como el Registro de Activos, el Índice Clasificado y el Esquema de Publicación, mediante la Resolución 4826 de 2024, publicados en la sede electrónica y en Datos Abiertos. Esta evidencia respalda la operatividad del componente informativo, la transparencia activa y el cumplimiento del modelo MIPG.
- La Política General de Seguridad de la Información, el PR.GT.004 y el PETI 2024–2027 presentan coherencia normativa y técnica, lo que permite garantizar la confidencialidad, integridad y disponibilidad de los datos institucionales. 
- CORPAMAG cuenta con un Plan de Comunicaciones 2024–2027 publicado en su portal, integrado al PAI y sujeto a seguimiento semestral por parte de Planeación. Se evidencian informes, audiencias públicas de rendición y programación de mecanismos de evaluación ciudadana, lo que demuestra funcionalidad y trazabilidad externa.
Se ven claros los roles de  las tres líneas de defensa:
- La primera línea ejecuta procesos de atención al ciudadano, comunicaciones externas y gestión documental bajo procedimientos definidos.
- La segunda línea, liderada por Planeación, realiza seguimiento semestral al Plan de Comunicaciones y articula la estrategia de rendición de cuentas.
- La tercera línea, ejercida por la Oficina de Control Interno, incluye auditorías transversales sobre canales de comunicación y percepción ciudadana en el Plan Anual de Auditoría Basada en Riesgos.
</t>
    </r>
    <r>
      <rPr>
        <b/>
        <sz val="12"/>
        <rFont val="Arial"/>
        <family val="2"/>
      </rPr>
      <t xml:space="preserve">Recomendación:
</t>
    </r>
    <r>
      <rPr>
        <sz val="12"/>
        <rFont val="Arial"/>
        <family val="2"/>
      </rPr>
      <t xml:space="preserve">Gestionar la formalización de la  Estrategia de Servicio al Ciudadano, considerando su rol transversal en la relación Estado–Ciudadano y su impacto directo en el reporte institucional ante el Formulario Único de Avance a la Gestión (FURAG). Esta estrategia —anteriormente incluida en el PAAC
</t>
    </r>
    <r>
      <rPr>
        <b/>
        <i/>
        <sz val="12"/>
        <rFont val="Arial"/>
        <family val="2"/>
      </rPr>
      <t>El componente se mantuvo en el  mismo porcentaje.</t>
    </r>
  </si>
  <si>
    <r>
      <rPr>
        <b/>
        <sz val="12"/>
        <rFont val="Arial"/>
        <family val="2"/>
      </rPr>
      <t>Fortalezas</t>
    </r>
    <r>
      <rPr>
        <sz val="12"/>
        <rFont val="Arial"/>
        <family val="2"/>
      </rPr>
      <t xml:space="preserve">
- La entidad cuenta con un Plan Anual de Auditoría  aprobado por el Comité Institucional de Coordinación de Control Interno CICCI, el cual orienta sus acciones con base en criterios de riesgo. Este plan contempla no solo aspectos operativos, sino también componentes estratégicos como el seguimiento a planes de mejoramiento, seguimiento ejecución contractual, cumplimiento normativo y desempeño institucional. La inclusión de temas como atención al ciudadano y tecnología evidencia una visión amplia que contribuye al fortalecimiento de la Corporación.
- La Alta Dirección participa activamente en el seguimiento, análisis y toma de decisiones frente a los hallazgos detectados por la OCI y otras instancias evaluadoras. Esta participación se evidencia, entre otros aspectos, en la respuesta formal a los planes de mejoramiento derivados de auditorías internas, externas y autoevaluaciones, así como en el seguimiento al avance del Plan de Acción Institucional - PAI, ejercicio liderado por la segunda línea de defensa y presentado semestralmente ante el Consejo Directivo, con reporte al Ministerio de Ambiente y Desarrollo Sostenible.
- Desde la OCI, como tercera línea de defensa, se verifica si las acciones incluidas en los planes de mejoramiento —tanto internos como externos— no solo se cumplieron en tiempo, sino si fueron efectivas frente al riesgo detectado
-La Corporación implementa un esquema articulado para el monitoreo de las Peticiones, Quejas, Reclamos, Sugerencias y Denuncias-PQRSD, con roles definidos: la Oficina Jurídica, como segunda línea de defensa, elabora informes trimestrales con el apoyo de la Secretaría General, publica resultados conforme a la Ley 1712 y genera alertas preventivas. La OCI, como tercera línea, realiza evaluaciones semestrales sobre el desempeño de las PQRSD, en cumplimiento del artículo 76 de la Ley 1474 de 2011, y presenta informes al Director General, con observaciones sobre la oportunidad en las respuestas, identificación de riesgos y recomendaciones en aras del mejoramiento continuo.
</t>
    </r>
    <r>
      <rPr>
        <b/>
        <sz val="12"/>
        <rFont val="Arial"/>
        <family val="2"/>
      </rPr>
      <t>Debilidades:</t>
    </r>
    <r>
      <rPr>
        <sz val="12"/>
        <rFont val="Arial"/>
        <family val="2"/>
      </rPr>
      <t xml:space="preserve">
Hasta la fecha de este informe, en la intranet institucional se evidencia que los responsables de los procesos institucionales (SGA, SA, GF, GTH, GT y GD) no han reportado sus mapas de riesgos, a pesar de los requerimientos enviados por la Oficina de Planeación. Esta omisión impide alimentar el consolidado institucional, debilita el monitoreo preventivo y reduce la capacidad de respuesta ante eventos críticos.  Adicionalmente, no se ha generado un informe técnico consolidado sobre los indicadores de riesgo ni de gestión institucional de los procesos por parte de la Oficina de Planeación, en su rol como segunda línea de defensa.
</t>
    </r>
    <r>
      <rPr>
        <b/>
        <sz val="12"/>
        <rFont val="Arial"/>
        <family val="2"/>
      </rPr>
      <t>Dsminuyó en un -4% con relación al período anterior.</t>
    </r>
    <r>
      <rPr>
        <sz val="12"/>
        <rFont val="Arial"/>
        <family val="2"/>
      </rPr>
      <t xml:space="preserve">
</t>
    </r>
  </si>
  <si>
    <r>
      <t xml:space="preserve">En la evaluación del primer  semestre de 2025, se alcanzó un resultado del  94%. que refleja una disminución del -2% respecto al período anterior.  Se ha observado que  los cinco (5) componentes del Modelo Estándar de Control Interno-MECI e CORPAMAG: (1. </t>
    </r>
    <r>
      <rPr>
        <b/>
        <i/>
        <sz val="20"/>
        <color theme="1"/>
        <rFont val="Arial"/>
        <family val="2"/>
      </rPr>
      <t>Ambiente de control, 2. Evaluación de riesgos, 3. Actividades de control, 4. Información y comunicación y  5. Actividades de monitoreo)</t>
    </r>
    <r>
      <rPr>
        <sz val="20"/>
        <color theme="1"/>
        <rFont val="Arial"/>
        <family val="2"/>
      </rPr>
      <t>, están presentes y operando de manera integrada.   No obstante, es necesario implementar acciones de mejora en los componentes:</t>
    </r>
    <r>
      <rPr>
        <b/>
        <i/>
        <sz val="20"/>
        <color theme="1"/>
        <rFont val="Arial"/>
        <family val="2"/>
      </rPr>
      <t xml:space="preserve"> ambiente de control, evaluación de riesgos, actividades de control y de monitoreo,</t>
    </r>
    <r>
      <rPr>
        <sz val="20"/>
        <color theme="1"/>
        <rFont val="Arial"/>
        <family val="2"/>
      </rPr>
      <t xml:space="preserve"> con el fin de fortalecer el sistema.
Adicionalmente, la Oficina de Control Interno-OCI verificó el cumplimiento de las obligaciones funcionales conforme a lo establecido en la</t>
    </r>
    <r>
      <rPr>
        <b/>
        <sz val="20"/>
        <color theme="1"/>
        <rFont val="Arial"/>
        <family val="2"/>
      </rPr>
      <t xml:space="preserve"> Directiva 015 de 2022 de la Procuraduría General de la Nación y el oficio CNSC 2025RS060411, las cuales exhorta a las entidades públicas a fortalecer la meritocracia, la función pública y la gestión del talento humano: </t>
    </r>
    <r>
      <rPr>
        <sz val="20"/>
        <color theme="1"/>
        <rFont val="Arial"/>
        <family val="2"/>
      </rPr>
      <t xml:space="preserve">Entre dichas obligaciones se incluye la planeación de los concursos de méritos con la Comisión Nacional del Servicio Civil-CNSC, orientados a proveer 45 vacantes en la planta de personal de CORPAMAG, proceso respaldado por el Certificado de Disponibilidad Presupuestal No. 971 del 10 de abril de 2025.  Como parte de este proceso, </t>
    </r>
    <r>
      <rPr>
        <b/>
        <sz val="20"/>
        <color theme="1"/>
        <rFont val="Arial"/>
        <family val="2"/>
      </rPr>
      <t>se actualizó el Manual de Funciones y Competencias Laborales.</t>
    </r>
    <r>
      <rPr>
        <sz val="20"/>
        <color theme="1"/>
        <rFont val="Arial"/>
        <family val="2"/>
      </rPr>
      <t xml:space="preserve"> Asimismo, se llevó a cabo la evaluación del Desempeño Laboral correspondiente al período 2024-2025.  Otros aspectos, como el r</t>
    </r>
    <r>
      <rPr>
        <b/>
        <sz val="20"/>
        <color theme="1"/>
        <rFont val="Arial"/>
        <family val="2"/>
      </rPr>
      <t>egistro oportuno de vacantes en el aplicativo OPEC,</t>
    </r>
    <r>
      <rPr>
        <sz val="20"/>
        <color theme="1"/>
        <rFont val="Arial"/>
        <family val="2"/>
      </rPr>
      <t xml:space="preserve"> están en proceso de verificación, conforme a la solicitud formal y justificada de prórroga presentada por el área de Gestión del Talento Humano. No obstante, </t>
    </r>
    <r>
      <rPr>
        <b/>
        <sz val="20"/>
        <color theme="1"/>
        <rFont val="Arial"/>
        <family val="2"/>
      </rPr>
      <t>la OCI auditó este cumplimiento en auditoría realizada en diciembre de 2024,</t>
    </r>
    <r>
      <rPr>
        <sz val="20"/>
        <color theme="1"/>
        <rFont val="Arial"/>
        <family val="2"/>
      </rPr>
      <t xml:space="preserve"> lo que respalda el seguimiento técnico y la continuidad institucional del proceso. En cuanto a la elección de los representantes de los empleados ante la </t>
    </r>
    <r>
      <rPr>
        <b/>
        <sz val="20"/>
        <color theme="1"/>
        <rFont val="Arial"/>
        <family val="2"/>
      </rPr>
      <t>Comisión de Personal,</t>
    </r>
    <r>
      <rPr>
        <sz val="20"/>
        <color theme="1"/>
        <rFont val="Arial"/>
        <family val="2"/>
      </rPr>
      <t xml:space="preserve"> esta se realizó mediante la Resolución No. 0977 del 6 de marzo de 2025. Sin embargo, el proceso no cumplió con el plazo mínimo de treinta (30) días hábiles establecido en el Artículo 2.2.14.2.1 del Decreto 1083 de 2015, modificado por el Decreto 648 de 2017. Cabe señalar que la Comisión anterior fue conformada mediante Resolución No. 1013 del 27 de marzo de 2023 para el período 2023–2025. En este sentido, se recomienda ajustar el cronograma institucional en futuras convocatorias, a fin de garantizar el cumplimiento de los plazos reglamentarios.
</t>
    </r>
    <r>
      <rPr>
        <b/>
        <sz val="20"/>
        <color theme="1"/>
        <rFont val="Arial"/>
        <family val="2"/>
      </rPr>
      <t xml:space="preserve">Gestión de la información institucional en SIGEP II: </t>
    </r>
    <r>
      <rPr>
        <sz val="20"/>
        <color theme="1"/>
        <rFont val="Arial"/>
        <family val="2"/>
      </rPr>
      <t>se evidenciaron desactualizaciones en el aplicativo, tales como: la permanencia de funcionarios y contratistas que no han sido formalmente retirados, errores en la asignación de grados en 2 cargos, registro de los grupos internos de trabajo, y 10 funcionarios con modalidad de vinculación incorrecta. Estas situaciones requieren acciones correctivas para asegurar la integridad de la información registrada en el sistema.
Es importante resaltar que el  Plan Institucional de CORPAMAG 2024–2027 incorpora el Plan Estratégico de Gestión del Talento Humano, Proyecto 9.4 “Gestión del Talento Humano”.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</si>
</sst>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8" x14ac:knownFonts="1">
    <font>
      <sz val="11"/>
      <color theme="1"/>
      <name val="Calibri"/>
      <family val="2"/>
      <scheme val="minor"/>
    </font>
    <font>
      <sz val="11"/>
      <color theme="1"/>
      <name val="Arial"/>
      <family val="2"/>
    </font>
    <font>
      <sz val="12"/>
      <name val="Arial"/>
      <family val="2"/>
    </font>
    <font>
      <b/>
      <sz val="18"/>
      <color theme="0"/>
      <name val="Arial"/>
      <family val="2"/>
    </font>
    <font>
      <b/>
      <sz val="12"/>
      <color rgb="FFFF0000"/>
      <name val="Arial"/>
      <family val="2"/>
    </font>
    <font>
      <b/>
      <sz val="11"/>
      <name val="Arial"/>
      <family val="2"/>
    </font>
    <font>
      <b/>
      <sz val="12"/>
      <name val="Arial"/>
      <family val="2"/>
    </font>
    <font>
      <sz val="18"/>
      <color theme="1"/>
      <name val="Arial"/>
      <family val="2"/>
    </font>
    <font>
      <b/>
      <sz val="11"/>
      <color theme="0"/>
      <name val="Arial"/>
      <family val="2"/>
    </font>
    <font>
      <b/>
      <sz val="12"/>
      <color theme="0"/>
      <name val="Arial"/>
      <family val="2"/>
    </font>
    <font>
      <b/>
      <i/>
      <sz val="12"/>
      <name val="Arial"/>
      <family val="2"/>
    </font>
    <font>
      <b/>
      <sz val="12"/>
      <color theme="1"/>
      <name val="Arial"/>
      <family val="2"/>
    </font>
    <font>
      <sz val="11"/>
      <name val="Arial"/>
      <family val="2"/>
    </font>
    <font>
      <sz val="11"/>
      <color rgb="FFFF0000"/>
      <name val="Arial"/>
      <family val="2"/>
    </font>
    <font>
      <b/>
      <sz val="11"/>
      <color rgb="FFFF0000"/>
      <name val="Arial"/>
      <family val="2"/>
    </font>
    <font>
      <sz val="12"/>
      <color theme="1"/>
      <name val="Arial"/>
      <family val="2"/>
    </font>
    <font>
      <b/>
      <i/>
      <sz val="12"/>
      <color theme="1"/>
      <name val="Arial"/>
      <family val="2"/>
    </font>
    <font>
      <sz val="12"/>
      <color theme="0"/>
      <name val="Arial"/>
      <family val="2"/>
    </font>
    <font>
      <b/>
      <sz val="18"/>
      <color theme="1"/>
      <name val="Arial"/>
      <family val="2"/>
    </font>
    <font>
      <b/>
      <sz val="16"/>
      <color theme="0"/>
      <name val="Arial"/>
      <family val="2"/>
    </font>
    <font>
      <b/>
      <sz val="20"/>
      <color theme="0"/>
      <name val="Arial"/>
      <family val="2"/>
    </font>
    <font>
      <b/>
      <sz val="20"/>
      <color theme="1"/>
      <name val="Arial"/>
      <family val="2"/>
    </font>
    <font>
      <sz val="20"/>
      <color theme="1"/>
      <name val="Arial"/>
      <family val="2"/>
    </font>
    <font>
      <b/>
      <sz val="18"/>
      <name val="Arial"/>
      <family val="2"/>
    </font>
    <font>
      <b/>
      <sz val="16"/>
      <name val="Arial"/>
      <family val="2"/>
    </font>
    <font>
      <b/>
      <u/>
      <sz val="20"/>
      <color theme="0"/>
      <name val="Arial"/>
      <family val="2"/>
    </font>
    <font>
      <b/>
      <i/>
      <sz val="20"/>
      <color theme="1"/>
      <name val="Arial"/>
      <family val="2"/>
    </font>
    <font>
      <sz val="20"/>
      <name val="Arial"/>
      <family val="2"/>
    </font>
  </fonts>
  <fills count="12">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rgb="FF0070C0"/>
        <bgColor indexed="64"/>
      </patternFill>
    </fill>
    <fill>
      <patternFill patternType="solid">
        <fgColor theme="8" tint="-0.249977111117893"/>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25">
    <xf numFmtId="0" fontId="0" fillId="0" borderId="0" xfId="0"/>
    <xf numFmtId="0" fontId="1" fillId="2" borderId="0" xfId="0" applyFont="1" applyFill="1"/>
    <xf numFmtId="0" fontId="1" fillId="2" borderId="2" xfId="0" applyFont="1" applyFill="1" applyBorder="1"/>
    <xf numFmtId="164" fontId="1" fillId="2" borderId="0" xfId="0" applyNumberFormat="1" applyFont="1" applyFill="1" applyAlignment="1">
      <alignment horizontal="center"/>
    </xf>
    <xf numFmtId="164" fontId="1" fillId="2" borderId="0" xfId="0" applyNumberFormat="1" applyFont="1" applyFill="1" applyAlignment="1">
      <alignment horizontal="center" vertical="top"/>
    </xf>
    <xf numFmtId="0" fontId="5" fillId="2" borderId="19" xfId="0" applyFont="1" applyFill="1" applyBorder="1" applyAlignment="1">
      <alignment horizontal="center" vertical="center"/>
    </xf>
    <xf numFmtId="0" fontId="6" fillId="2" borderId="19" xfId="0" applyFont="1" applyFill="1" applyBorder="1" applyAlignment="1">
      <alignment horizontal="center" vertical="center"/>
    </xf>
    <xf numFmtId="0" fontId="6" fillId="0" borderId="0" xfId="0" applyFont="1" applyAlignment="1">
      <alignment horizontal="center" vertical="center" wrapText="1"/>
    </xf>
    <xf numFmtId="0" fontId="9" fillId="0" borderId="0" xfId="0" applyFont="1" applyAlignment="1">
      <alignment vertical="center"/>
    </xf>
    <xf numFmtId="9" fontId="6" fillId="0" borderId="0" xfId="0" applyNumberFormat="1" applyFont="1" applyAlignment="1">
      <alignment vertical="center"/>
    </xf>
    <xf numFmtId="0" fontId="2" fillId="0" borderId="31" xfId="0" applyFont="1" applyBorder="1" applyAlignment="1" applyProtection="1">
      <alignment vertical="top" wrapText="1"/>
      <protection locked="0"/>
    </xf>
    <xf numFmtId="0" fontId="6" fillId="0" borderId="0" xfId="0" applyFont="1" applyAlignment="1">
      <alignment vertical="top"/>
    </xf>
    <xf numFmtId="0" fontId="6" fillId="0" borderId="11" xfId="0" applyFont="1" applyBorder="1" applyAlignment="1">
      <alignment vertical="top"/>
    </xf>
    <xf numFmtId="0" fontId="6" fillId="0" borderId="0" xfId="0" applyFont="1" applyAlignment="1">
      <alignment horizontal="left" vertical="top"/>
    </xf>
    <xf numFmtId="9" fontId="6" fillId="0" borderId="6" xfId="0" applyNumberFormat="1" applyFont="1" applyBorder="1" applyAlignment="1" applyProtection="1">
      <alignment horizontal="center" vertical="top"/>
      <protection locked="0"/>
    </xf>
    <xf numFmtId="0" fontId="6" fillId="2" borderId="7" xfId="0" applyFont="1" applyFill="1" applyBorder="1" applyAlignment="1">
      <alignment vertical="center"/>
    </xf>
    <xf numFmtId="0" fontId="6" fillId="2" borderId="0" xfId="0" applyFont="1" applyFill="1" applyAlignment="1">
      <alignment vertical="center"/>
    </xf>
    <xf numFmtId="0" fontId="2" fillId="0" borderId="31" xfId="0" applyFont="1" applyBorder="1" applyAlignment="1">
      <alignment vertical="top" wrapText="1"/>
    </xf>
    <xf numFmtId="0" fontId="2" fillId="0" borderId="31" xfId="0" applyFont="1" applyBorder="1" applyAlignment="1" applyProtection="1">
      <alignment horizontal="justify" vertical="justify" wrapText="1"/>
      <protection locked="0"/>
    </xf>
    <xf numFmtId="0" fontId="2" fillId="0" borderId="32" xfId="0" applyFont="1" applyBorder="1" applyAlignment="1" applyProtection="1">
      <alignment horizontal="justify" vertical="top" wrapText="1"/>
      <protection locked="0"/>
    </xf>
    <xf numFmtId="0" fontId="9" fillId="2" borderId="0" xfId="0" applyFont="1" applyFill="1" applyAlignment="1">
      <alignment vertical="center"/>
    </xf>
    <xf numFmtId="0" fontId="1" fillId="2" borderId="34" xfId="0" applyFont="1" applyFill="1" applyBorder="1"/>
    <xf numFmtId="0" fontId="1" fillId="2" borderId="0" xfId="0" applyFont="1" applyFill="1" applyAlignment="1">
      <alignment vertical="top"/>
    </xf>
    <xf numFmtId="0" fontId="1" fillId="0" borderId="0" xfId="0" applyFont="1"/>
    <xf numFmtId="0" fontId="1" fillId="2" borderId="1" xfId="0" applyFont="1" applyFill="1" applyBorder="1"/>
    <xf numFmtId="0" fontId="1" fillId="2" borderId="2" xfId="0" applyFont="1" applyFill="1" applyBorder="1" applyAlignment="1">
      <alignment vertical="top"/>
    </xf>
    <xf numFmtId="0" fontId="1" fillId="2" borderId="3" xfId="0" applyFont="1" applyFill="1" applyBorder="1"/>
    <xf numFmtId="0" fontId="1" fillId="2" borderId="4" xfId="0" applyFont="1" applyFill="1" applyBorder="1"/>
    <xf numFmtId="0" fontId="1" fillId="2" borderId="0" xfId="0" applyFont="1" applyFill="1" applyAlignment="1">
      <alignment horizontal="center" vertical="top"/>
    </xf>
    <xf numFmtId="0" fontId="1" fillId="2" borderId="7" xfId="0" applyFont="1" applyFill="1" applyBorder="1"/>
    <xf numFmtId="49" fontId="1" fillId="2" borderId="0" xfId="0" applyNumberFormat="1" applyFont="1" applyFill="1" applyAlignment="1">
      <alignment horizontal="left" vertical="top" wrapText="1"/>
    </xf>
    <xf numFmtId="0" fontId="1" fillId="0" borderId="0" xfId="0" applyFont="1" applyAlignment="1">
      <alignment vertical="top"/>
    </xf>
    <xf numFmtId="0" fontId="1" fillId="0" borderId="30" xfId="0" applyFont="1" applyBorder="1" applyAlignment="1">
      <alignment vertical="top"/>
    </xf>
    <xf numFmtId="0" fontId="1" fillId="2" borderId="33" xfId="0" applyFont="1" applyFill="1" applyBorder="1"/>
    <xf numFmtId="0" fontId="1" fillId="2" borderId="34" xfId="0" applyFont="1" applyFill="1" applyBorder="1" applyAlignment="1">
      <alignment vertical="top"/>
    </xf>
    <xf numFmtId="0" fontId="1" fillId="2" borderId="35" xfId="0" applyFont="1" applyFill="1" applyBorder="1"/>
    <xf numFmtId="0" fontId="12" fillId="2" borderId="0" xfId="0" applyFont="1" applyFill="1" applyAlignment="1">
      <alignment vertical="top"/>
    </xf>
    <xf numFmtId="0" fontId="12" fillId="2" borderId="2" xfId="0" applyFont="1" applyFill="1" applyBorder="1" applyAlignment="1">
      <alignment vertical="top"/>
    </xf>
    <xf numFmtId="164" fontId="12" fillId="2" borderId="0" xfId="0" applyNumberFormat="1" applyFont="1" applyFill="1" applyAlignment="1">
      <alignment horizontal="center" vertical="top"/>
    </xf>
    <xf numFmtId="0" fontId="13" fillId="2" borderId="0" xfId="0" applyFont="1" applyFill="1" applyAlignment="1">
      <alignment horizontal="center" vertical="top"/>
    </xf>
    <xf numFmtId="0" fontId="14" fillId="2" borderId="0" xfId="0" applyFont="1" applyFill="1" applyAlignment="1">
      <alignment vertical="top"/>
    </xf>
    <xf numFmtId="0" fontId="8" fillId="2" borderId="0" xfId="0" applyFont="1" applyFill="1" applyAlignment="1">
      <alignment horizontal="center" vertical="top"/>
    </xf>
    <xf numFmtId="0" fontId="5" fillId="2" borderId="19" xfId="0" applyFont="1" applyFill="1" applyBorder="1" applyAlignment="1">
      <alignment horizontal="center" vertical="top"/>
    </xf>
    <xf numFmtId="0" fontId="5" fillId="2" borderId="0" xfId="0" applyFont="1" applyFill="1" applyAlignment="1">
      <alignment horizontal="center" vertical="top"/>
    </xf>
    <xf numFmtId="0" fontId="14" fillId="2" borderId="0" xfId="0" applyFont="1" applyFill="1" applyAlignment="1">
      <alignment wrapText="1"/>
    </xf>
    <xf numFmtId="0" fontId="12" fillId="0" borderId="30" xfId="0" applyFont="1" applyBorder="1" applyAlignment="1">
      <alignment vertical="top"/>
    </xf>
    <xf numFmtId="0" fontId="5" fillId="2" borderId="0" xfId="0" applyFont="1" applyFill="1" applyAlignment="1">
      <alignment horizontal="left" vertical="top"/>
    </xf>
    <xf numFmtId="0" fontId="12" fillId="2" borderId="34" xfId="0" applyFont="1" applyFill="1" applyBorder="1" applyAlignment="1">
      <alignment vertical="top"/>
    </xf>
    <xf numFmtId="0" fontId="15" fillId="2" borderId="0" xfId="0" applyFont="1" applyFill="1"/>
    <xf numFmtId="0" fontId="15" fillId="2" borderId="4" xfId="0" applyFont="1" applyFill="1" applyBorder="1"/>
    <xf numFmtId="0" fontId="15" fillId="0" borderId="0" xfId="0" applyFont="1"/>
    <xf numFmtId="0" fontId="15" fillId="0" borderId="0" xfId="0" applyFont="1" applyAlignment="1">
      <alignment vertical="top"/>
    </xf>
    <xf numFmtId="0" fontId="15" fillId="0" borderId="0" xfId="0" applyFont="1" applyAlignment="1">
      <alignment horizontal="left" vertical="top"/>
    </xf>
    <xf numFmtId="0" fontId="15" fillId="0" borderId="6" xfId="0" applyFont="1" applyBorder="1" applyAlignment="1">
      <alignment horizontal="left" vertical="top"/>
    </xf>
    <xf numFmtId="0" fontId="15" fillId="2" borderId="7" xfId="0" applyFont="1" applyFill="1" applyBorder="1"/>
    <xf numFmtId="0" fontId="15" fillId="0" borderId="11" xfId="0" applyFont="1" applyBorder="1" applyAlignment="1">
      <alignment vertical="top"/>
    </xf>
    <xf numFmtId="0" fontId="15" fillId="2" borderId="0" xfId="0" applyFont="1" applyFill="1" applyAlignment="1">
      <alignment wrapText="1"/>
    </xf>
    <xf numFmtId="0" fontId="15" fillId="2" borderId="2" xfId="0" applyFont="1" applyFill="1" applyBorder="1"/>
    <xf numFmtId="0" fontId="15" fillId="2" borderId="2" xfId="0" applyFont="1" applyFill="1" applyBorder="1" applyAlignment="1">
      <alignment wrapText="1"/>
    </xf>
    <xf numFmtId="0" fontId="17" fillId="2" borderId="0" xfId="0" applyFont="1" applyFill="1" applyAlignment="1">
      <alignment vertical="center" wrapText="1"/>
    </xf>
    <xf numFmtId="0" fontId="6" fillId="2" borderId="19" xfId="0" applyFont="1" applyFill="1" applyBorder="1" applyAlignment="1">
      <alignment horizontal="center" vertical="center" wrapText="1"/>
    </xf>
    <xf numFmtId="0" fontId="15" fillId="0" borderId="0" xfId="0" applyFont="1" applyAlignment="1">
      <alignment wrapText="1"/>
    </xf>
    <xf numFmtId="0" fontId="6" fillId="2" borderId="0" xfId="0" applyFont="1" applyFill="1" applyAlignment="1">
      <alignment horizontal="center" vertical="center" wrapText="1"/>
    </xf>
    <xf numFmtId="0" fontId="10" fillId="2" borderId="0" xfId="0" applyFont="1" applyFill="1" applyAlignment="1">
      <alignment vertical="center"/>
    </xf>
    <xf numFmtId="0" fontId="16" fillId="2" borderId="0" xfId="0" applyFont="1" applyFill="1"/>
    <xf numFmtId="0" fontId="15" fillId="2" borderId="34" xfId="0" applyFont="1" applyFill="1" applyBorder="1"/>
    <xf numFmtId="0" fontId="15" fillId="2" borderId="34" xfId="0" applyFont="1" applyFill="1" applyBorder="1" applyAlignment="1">
      <alignment wrapText="1"/>
    </xf>
    <xf numFmtId="9" fontId="20" fillId="10" borderId="15" xfId="0" applyNumberFormat="1" applyFont="1" applyFill="1" applyBorder="1" applyAlignment="1" applyProtection="1">
      <alignment horizontal="center" vertical="top"/>
      <protection hidden="1"/>
    </xf>
    <xf numFmtId="0" fontId="22" fillId="2" borderId="0" xfId="0" applyFont="1" applyFill="1" applyAlignment="1">
      <alignment vertical="top"/>
    </xf>
    <xf numFmtId="0" fontId="19" fillId="4" borderId="28"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7" fillId="0" borderId="0" xfId="0" applyFont="1" applyAlignment="1">
      <alignment horizontal="center" wrapText="1"/>
    </xf>
    <xf numFmtId="0" fontId="20" fillId="4" borderId="28" xfId="0" applyFont="1" applyFill="1" applyBorder="1" applyAlignment="1">
      <alignment horizontal="center" vertical="center" wrapText="1"/>
    </xf>
    <xf numFmtId="0" fontId="22" fillId="0" borderId="0" xfId="0" applyFont="1" applyAlignment="1">
      <alignment horizontal="center" wrapText="1"/>
    </xf>
    <xf numFmtId="0" fontId="20" fillId="5" borderId="6"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9" borderId="6" xfId="0" applyFont="1" applyFill="1" applyBorder="1" applyAlignment="1">
      <alignment horizontal="center" vertical="center" wrapText="1"/>
    </xf>
    <xf numFmtId="0" fontId="15" fillId="2" borderId="0" xfId="0" applyFont="1" applyFill="1" applyAlignment="1">
      <alignment vertical="center"/>
    </xf>
    <xf numFmtId="0" fontId="15" fillId="2" borderId="4" xfId="0" applyFont="1" applyFill="1" applyBorder="1" applyAlignment="1">
      <alignment vertical="center"/>
    </xf>
    <xf numFmtId="0" fontId="20" fillId="4"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3" fillId="11" borderId="29" xfId="0" applyFont="1" applyFill="1" applyBorder="1" applyAlignment="1">
      <alignment horizontal="center" vertical="center" wrapText="1"/>
    </xf>
    <xf numFmtId="0" fontId="20" fillId="11" borderId="15" xfId="0" applyFont="1" applyFill="1" applyBorder="1" applyAlignment="1">
      <alignment horizontal="center" vertical="center" wrapText="1"/>
    </xf>
    <xf numFmtId="0" fontId="9" fillId="11" borderId="0" xfId="0" applyFont="1" applyFill="1" applyAlignment="1">
      <alignment horizontal="center" vertical="center" wrapText="1"/>
    </xf>
    <xf numFmtId="0" fontId="15" fillId="2" borderId="7" xfId="0" applyFont="1" applyFill="1" applyBorder="1" applyAlignment="1">
      <alignment vertical="center"/>
    </xf>
    <xf numFmtId="0" fontId="11" fillId="2" borderId="0" xfId="0" applyFont="1" applyFill="1" applyAlignment="1">
      <alignment vertical="center" wrapText="1"/>
    </xf>
    <xf numFmtId="0" fontId="15" fillId="0" borderId="0" xfId="0" applyFont="1" applyAlignment="1">
      <alignment vertical="center"/>
    </xf>
    <xf numFmtId="9" fontId="18" fillId="6" borderId="6" xfId="0" applyNumberFormat="1" applyFont="1" applyFill="1" applyBorder="1" applyAlignment="1" applyProtection="1">
      <alignment horizontal="center" vertical="top"/>
      <protection locked="0"/>
    </xf>
    <xf numFmtId="0" fontId="7" fillId="0" borderId="30" xfId="0" applyFont="1" applyBorder="1" applyAlignment="1">
      <alignment vertical="top"/>
    </xf>
    <xf numFmtId="0" fontId="23" fillId="0" borderId="6" xfId="0" applyFont="1" applyBorder="1" applyAlignment="1" applyProtection="1">
      <alignment horizontal="center" vertical="center" wrapText="1"/>
      <protection hidden="1"/>
    </xf>
    <xf numFmtId="9" fontId="23" fillId="0" borderId="0" xfId="0" applyNumberFormat="1" applyFont="1" applyAlignment="1">
      <alignment vertical="center"/>
    </xf>
    <xf numFmtId="9" fontId="18" fillId="6" borderId="6" xfId="0" applyNumberFormat="1" applyFont="1" applyFill="1" applyBorder="1" applyAlignment="1" applyProtection="1">
      <alignment horizontal="center" vertical="center"/>
      <protection hidden="1"/>
    </xf>
    <xf numFmtId="0" fontId="7" fillId="0" borderId="0" xfId="0" applyFont="1"/>
    <xf numFmtId="0" fontId="7" fillId="0" borderId="6" xfId="0" applyFont="1" applyBorder="1"/>
    <xf numFmtId="0" fontId="19" fillId="10" borderId="6" xfId="0" applyFont="1" applyFill="1" applyBorder="1" applyAlignment="1">
      <alignment horizontal="right" vertical="center" wrapText="1"/>
    </xf>
    <xf numFmtId="0" fontId="2" fillId="0" borderId="31" xfId="0" applyFont="1" applyBorder="1" applyAlignment="1" applyProtection="1">
      <alignment horizontal="justify" vertical="top" wrapText="1"/>
      <protection locked="0"/>
    </xf>
    <xf numFmtId="0" fontId="2" fillId="0" borderId="31" xfId="0" applyFont="1" applyBorder="1" applyAlignment="1">
      <alignment horizontal="justify" vertical="top" wrapText="1"/>
    </xf>
    <xf numFmtId="49" fontId="22" fillId="2" borderId="22" xfId="0" applyNumberFormat="1" applyFont="1" applyFill="1" applyBorder="1" applyAlignment="1" applyProtection="1">
      <alignment horizontal="center" vertical="center" wrapText="1"/>
      <protection locked="0"/>
    </xf>
    <xf numFmtId="49" fontId="24" fillId="2" borderId="20" xfId="0" applyNumberFormat="1" applyFont="1" applyFill="1" applyBorder="1" applyAlignment="1">
      <alignment horizontal="left" vertical="center" wrapText="1"/>
    </xf>
    <xf numFmtId="49" fontId="24" fillId="2" borderId="21" xfId="0" applyNumberFormat="1" applyFont="1" applyFill="1" applyBorder="1" applyAlignment="1">
      <alignment horizontal="left" vertical="center" wrapText="1"/>
    </xf>
    <xf numFmtId="49" fontId="27" fillId="2" borderId="23" xfId="0" applyNumberFormat="1" applyFont="1" applyFill="1" applyBorder="1" applyAlignment="1" applyProtection="1">
      <alignment horizontal="left" vertical="top" wrapText="1"/>
      <protection locked="0"/>
    </xf>
    <xf numFmtId="49" fontId="27" fillId="2" borderId="24" xfId="0" applyNumberFormat="1" applyFont="1" applyFill="1" applyBorder="1" applyAlignment="1" applyProtection="1">
      <alignment horizontal="left" vertical="top" wrapText="1"/>
      <protection locked="0"/>
    </xf>
    <xf numFmtId="49" fontId="27" fillId="2" borderId="25" xfId="0" applyNumberFormat="1" applyFont="1" applyFill="1" applyBorder="1" applyAlignment="1" applyProtection="1">
      <alignment horizontal="left" vertical="top" wrapText="1"/>
      <protection locked="0"/>
    </xf>
    <xf numFmtId="49" fontId="24" fillId="2" borderId="26" xfId="0" applyNumberFormat="1" applyFont="1" applyFill="1" applyBorder="1" applyAlignment="1">
      <alignment horizontal="left" vertical="center" wrapText="1"/>
    </xf>
    <xf numFmtId="49" fontId="24" fillId="2" borderId="27" xfId="0" applyNumberFormat="1" applyFont="1" applyFill="1" applyBorder="1" applyAlignment="1">
      <alignment horizontal="left" vertical="center" wrapText="1"/>
    </xf>
    <xf numFmtId="49" fontId="22" fillId="2" borderId="23" xfId="0" applyNumberFormat="1" applyFont="1" applyFill="1" applyBorder="1" applyAlignment="1" applyProtection="1">
      <alignment horizontal="left" vertical="top" wrapText="1"/>
      <protection locked="0"/>
    </xf>
    <xf numFmtId="49" fontId="22" fillId="2" borderId="24" xfId="0" applyNumberFormat="1" applyFont="1" applyFill="1" applyBorder="1" applyAlignment="1" applyProtection="1">
      <alignment horizontal="left" vertical="top" wrapText="1"/>
      <protection locked="0"/>
    </xf>
    <xf numFmtId="49" fontId="22" fillId="2" borderId="25" xfId="0" applyNumberFormat="1" applyFont="1" applyFill="1" applyBorder="1" applyAlignment="1" applyProtection="1">
      <alignment horizontal="left" vertical="top" wrapText="1"/>
      <protection locked="0"/>
    </xf>
    <xf numFmtId="0" fontId="19" fillId="10" borderId="5" xfId="0" applyFont="1" applyFill="1" applyBorder="1" applyAlignment="1">
      <alignment horizontal="right" vertical="center" wrapText="1"/>
    </xf>
    <xf numFmtId="0" fontId="19" fillId="10" borderId="8" xfId="0" applyFont="1" applyFill="1" applyBorder="1" applyAlignment="1">
      <alignment horizontal="right" vertical="center" wrapText="1"/>
    </xf>
    <xf numFmtId="0" fontId="21" fillId="2" borderId="6" xfId="0" applyFont="1" applyFill="1" applyBorder="1" applyAlignment="1" applyProtection="1">
      <alignment horizontal="center" vertical="center"/>
      <protection locked="0"/>
    </xf>
    <xf numFmtId="164" fontId="21" fillId="2" borderId="9" xfId="0" applyNumberFormat="1" applyFont="1" applyFill="1" applyBorder="1" applyAlignment="1" applyProtection="1">
      <alignment horizontal="center" vertical="center"/>
      <protection locked="0"/>
    </xf>
    <xf numFmtId="164" fontId="21" fillId="2" borderId="10" xfId="0" applyNumberFormat="1" applyFont="1" applyFill="1" applyBorder="1" applyAlignment="1" applyProtection="1">
      <alignment horizontal="center" vertical="center"/>
      <protection locked="0"/>
    </xf>
    <xf numFmtId="164" fontId="21" fillId="2" borderId="11" xfId="0" applyNumberFormat="1" applyFont="1" applyFill="1" applyBorder="1" applyAlignment="1" applyProtection="1">
      <alignment horizontal="center" vertical="center"/>
      <protection locked="0"/>
    </xf>
    <xf numFmtId="0" fontId="20" fillId="10" borderId="12"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3" fillId="10" borderId="16"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49" fontId="22" fillId="2" borderId="23" xfId="0" applyNumberFormat="1" applyFont="1" applyFill="1" applyBorder="1" applyAlignment="1" applyProtection="1">
      <alignment horizontal="justify" vertical="top" wrapText="1"/>
      <protection locked="0"/>
    </xf>
    <xf numFmtId="49" fontId="22" fillId="2" borderId="24" xfId="0" applyNumberFormat="1" applyFont="1" applyFill="1" applyBorder="1" applyAlignment="1" applyProtection="1">
      <alignment horizontal="justify" vertical="top" wrapText="1"/>
      <protection locked="0"/>
    </xf>
    <xf numFmtId="49" fontId="22" fillId="2" borderId="25" xfId="0" applyNumberFormat="1" applyFont="1" applyFill="1" applyBorder="1" applyAlignment="1" applyProtection="1">
      <alignment horizontal="justify" vertical="top" wrapText="1"/>
      <protection locked="0"/>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71252</xdr:colOff>
      <xdr:row>1</xdr:row>
      <xdr:rowOff>134806</xdr:rowOff>
    </xdr:from>
    <xdr:to>
      <xdr:col>4</xdr:col>
      <xdr:colOff>1717964</xdr:colOff>
      <xdr:row>15</xdr:row>
      <xdr:rowOff>27708</xdr:rowOff>
    </xdr:to>
    <xdr:pic>
      <xdr:nvPicPr>
        <xdr:cNvPr id="6" name="Imagen 5">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79070" y="328770"/>
          <a:ext cx="4791694" cy="38414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inf-SCI-param-I%20Sem%202025_LH-31-07-2025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3/Primer%20semestre%202023/Formato-informe-SCI-parametrizado-I%20Sem%202023Corpamag%20_evalua_oci%2012-07-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4/SEGUNDO%20semestre%202024/Formato-inf-SCI-param-II%20Sem%202024_LH-22-01-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row r="25">
          <cell r="G25">
            <v>0.91666666666666663</v>
          </cell>
        </row>
        <row r="27">
          <cell r="G27">
            <v>0.88235294117647056</v>
          </cell>
        </row>
        <row r="29">
          <cell r="G29">
            <v>0.95833333333333337</v>
          </cell>
        </row>
        <row r="31">
          <cell r="G31">
            <v>1</v>
          </cell>
        </row>
        <row r="33">
          <cell r="G33">
            <v>0.9642857142857143</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row r="29">
          <cell r="G29">
            <v>0.95833333333333337</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F1" zoomScale="40" zoomScaleNormal="40" workbookViewId="0">
      <selection activeCell="F19" sqref="F19:M19"/>
    </sheetView>
  </sheetViews>
  <sheetFormatPr baseColWidth="10" defaultRowHeight="15" x14ac:dyDescent="0.25"/>
  <cols>
    <col min="1" max="1" width="3.109375" style="1" customWidth="1"/>
    <col min="2" max="2" width="3.44140625" style="1" customWidth="1"/>
    <col min="3" max="3" width="40.6640625" style="48" customWidth="1"/>
    <col min="4" max="4" width="1.77734375" style="48" customWidth="1"/>
    <col min="5" max="5" width="57.88671875" style="56" customWidth="1"/>
    <col min="6" max="6" width="3" style="1" customWidth="1"/>
    <col min="7" max="7" width="28.33203125" style="1" customWidth="1"/>
    <col min="8" max="8" width="2.109375" style="1" customWidth="1"/>
    <col min="9" max="9" width="195.88671875" style="36" customWidth="1"/>
    <col min="10" max="10" width="5.88671875" style="22" customWidth="1"/>
    <col min="11" max="11" width="35.33203125" style="22" customWidth="1"/>
    <col min="12" max="12" width="4.33203125" style="22" customWidth="1"/>
    <col min="13" max="13" width="147.44140625" style="22" customWidth="1"/>
    <col min="14" max="14" width="2.109375" style="22" customWidth="1"/>
    <col min="15" max="15" width="22.33203125" style="22" customWidth="1"/>
    <col min="16" max="16" width="3.109375" style="1" customWidth="1"/>
    <col min="17" max="18" width="11.5546875" style="1"/>
    <col min="19" max="16384" width="11.5546875" style="23"/>
  </cols>
  <sheetData>
    <row r="1" spans="2:16" ht="15.6" thickBot="1" x14ac:dyDescent="0.3"/>
    <row r="2" spans="2:16" ht="15.6" thickTop="1" x14ac:dyDescent="0.25">
      <c r="B2" s="24"/>
      <c r="C2" s="57"/>
      <c r="D2" s="57"/>
      <c r="E2" s="58"/>
      <c r="F2" s="2"/>
      <c r="G2" s="2"/>
      <c r="H2" s="2"/>
      <c r="I2" s="37"/>
      <c r="J2" s="25"/>
      <c r="K2" s="25"/>
      <c r="L2" s="25"/>
      <c r="M2" s="25"/>
      <c r="N2" s="25"/>
      <c r="O2" s="25"/>
      <c r="P2" s="26"/>
    </row>
    <row r="3" spans="2:16" x14ac:dyDescent="0.25">
      <c r="B3" s="27"/>
      <c r="E3" s="110" t="s">
        <v>0</v>
      </c>
      <c r="F3" s="112" t="s">
        <v>1</v>
      </c>
      <c r="G3" s="112"/>
      <c r="H3" s="112"/>
      <c r="I3" s="112"/>
      <c r="J3" s="112"/>
      <c r="K3" s="112"/>
      <c r="L3" s="112"/>
      <c r="M3" s="112"/>
      <c r="N3" s="28"/>
      <c r="O3" s="28"/>
      <c r="P3" s="29"/>
    </row>
    <row r="4" spans="2:16" ht="32.4" customHeight="1" x14ac:dyDescent="0.25">
      <c r="B4" s="27"/>
      <c r="E4" s="111"/>
      <c r="F4" s="112"/>
      <c r="G4" s="112"/>
      <c r="H4" s="112"/>
      <c r="I4" s="112"/>
      <c r="J4" s="112"/>
      <c r="K4" s="112"/>
      <c r="L4" s="112"/>
      <c r="M4" s="112"/>
      <c r="N4" s="28"/>
      <c r="O4" s="28"/>
      <c r="P4" s="29"/>
    </row>
    <row r="5" spans="2:16" ht="48.6" customHeight="1" x14ac:dyDescent="0.25">
      <c r="B5" s="27"/>
      <c r="E5" s="96" t="s">
        <v>2</v>
      </c>
      <c r="F5" s="113" t="s">
        <v>26</v>
      </c>
      <c r="G5" s="114"/>
      <c r="H5" s="114"/>
      <c r="I5" s="114"/>
      <c r="J5" s="114"/>
      <c r="K5" s="114"/>
      <c r="L5" s="114"/>
      <c r="M5" s="115"/>
      <c r="N5" s="4"/>
      <c r="O5" s="4"/>
      <c r="P5" s="29"/>
    </row>
    <row r="6" spans="2:16" ht="15.6" thickBot="1" x14ac:dyDescent="0.3">
      <c r="B6" s="27"/>
      <c r="E6" s="59"/>
      <c r="F6" s="3"/>
      <c r="G6" s="3"/>
      <c r="H6" s="3"/>
      <c r="I6" s="38"/>
      <c r="J6" s="4"/>
      <c r="K6" s="4"/>
      <c r="L6" s="4"/>
      <c r="P6" s="29"/>
    </row>
    <row r="7" spans="2:16" ht="61.2" customHeight="1" thickBot="1" x14ac:dyDescent="0.3">
      <c r="B7" s="27"/>
      <c r="I7" s="116" t="s">
        <v>3</v>
      </c>
      <c r="J7" s="117"/>
      <c r="K7" s="118"/>
      <c r="L7" s="68"/>
      <c r="M7" s="67">
        <v>0.94</v>
      </c>
      <c r="N7" s="39"/>
      <c r="O7" s="39"/>
      <c r="P7" s="29"/>
    </row>
    <row r="8" spans="2:16" x14ac:dyDescent="0.25">
      <c r="B8" s="27"/>
      <c r="M8" s="40"/>
      <c r="N8" s="40"/>
      <c r="O8" s="40"/>
      <c r="P8" s="29"/>
    </row>
    <row r="9" spans="2:16" x14ac:dyDescent="0.25">
      <c r="B9" s="27"/>
      <c r="P9" s="29"/>
    </row>
    <row r="10" spans="2:16" x14ac:dyDescent="0.25">
      <c r="B10" s="27"/>
      <c r="P10" s="29"/>
    </row>
    <row r="11" spans="2:16" x14ac:dyDescent="0.25">
      <c r="B11" s="27"/>
      <c r="P11" s="29"/>
    </row>
    <row r="12" spans="2:16" x14ac:dyDescent="0.25">
      <c r="B12" s="27"/>
      <c r="P12" s="29"/>
    </row>
    <row r="13" spans="2:16" x14ac:dyDescent="0.25">
      <c r="B13" s="27"/>
      <c r="P13" s="29"/>
    </row>
    <row r="14" spans="2:16" x14ac:dyDescent="0.25">
      <c r="B14" s="27"/>
      <c r="P14" s="29"/>
    </row>
    <row r="15" spans="2:16" x14ac:dyDescent="0.25">
      <c r="B15" s="27"/>
      <c r="P15" s="29"/>
    </row>
    <row r="16" spans="2:16" x14ac:dyDescent="0.25">
      <c r="B16" s="27"/>
      <c r="P16" s="29"/>
    </row>
    <row r="17" spans="1:18" ht="72.599999999999994" customHeight="1" x14ac:dyDescent="0.25">
      <c r="B17" s="27"/>
      <c r="C17" s="119" t="s">
        <v>4</v>
      </c>
      <c r="D17" s="120"/>
      <c r="E17" s="120"/>
      <c r="F17" s="120"/>
      <c r="G17" s="120"/>
      <c r="H17" s="120"/>
      <c r="I17" s="120"/>
      <c r="J17" s="120"/>
      <c r="K17" s="120"/>
      <c r="L17" s="120"/>
      <c r="M17" s="121"/>
      <c r="N17" s="41"/>
      <c r="O17" s="41"/>
      <c r="P17" s="29"/>
    </row>
    <row r="18" spans="1:18" ht="15.6" x14ac:dyDescent="0.25">
      <c r="B18" s="27"/>
      <c r="C18" s="6"/>
      <c r="D18" s="6"/>
      <c r="E18" s="60"/>
      <c r="F18" s="5"/>
      <c r="G18" s="5"/>
      <c r="H18" s="5"/>
      <c r="I18" s="42"/>
      <c r="J18" s="42"/>
      <c r="K18" s="42"/>
      <c r="L18" s="42"/>
      <c r="M18" s="42"/>
      <c r="N18" s="43"/>
      <c r="O18" s="43"/>
      <c r="P18" s="29"/>
    </row>
    <row r="19" spans="1:18" ht="409.6" customHeight="1" x14ac:dyDescent="0.25">
      <c r="B19" s="27"/>
      <c r="C19" s="100" t="s">
        <v>5</v>
      </c>
      <c r="D19" s="101"/>
      <c r="E19" s="99" t="s">
        <v>6</v>
      </c>
      <c r="F19" s="122" t="s">
        <v>34</v>
      </c>
      <c r="G19" s="123"/>
      <c r="H19" s="123"/>
      <c r="I19" s="123"/>
      <c r="J19" s="123"/>
      <c r="K19" s="123"/>
      <c r="L19" s="123"/>
      <c r="M19" s="124"/>
      <c r="N19" s="30"/>
      <c r="O19" s="30"/>
      <c r="P19" s="29"/>
    </row>
    <row r="20" spans="1:18" ht="187.2" customHeight="1" x14ac:dyDescent="0.25">
      <c r="B20" s="27"/>
      <c r="C20" s="100" t="s">
        <v>7</v>
      </c>
      <c r="D20" s="101"/>
      <c r="E20" s="99" t="s">
        <v>6</v>
      </c>
      <c r="F20" s="102" t="s">
        <v>28</v>
      </c>
      <c r="G20" s="103"/>
      <c r="H20" s="103"/>
      <c r="I20" s="103"/>
      <c r="J20" s="103"/>
      <c r="K20" s="103"/>
      <c r="L20" s="103"/>
      <c r="M20" s="104"/>
      <c r="N20" s="30"/>
      <c r="O20" s="30"/>
      <c r="P20" s="29"/>
    </row>
    <row r="21" spans="1:18" ht="187.8" customHeight="1" x14ac:dyDescent="0.25">
      <c r="B21" s="27"/>
      <c r="C21" s="105" t="s">
        <v>8</v>
      </c>
      <c r="D21" s="106"/>
      <c r="E21" s="99" t="s">
        <v>6</v>
      </c>
      <c r="F21" s="107" t="s">
        <v>9</v>
      </c>
      <c r="G21" s="108"/>
      <c r="H21" s="108"/>
      <c r="I21" s="108"/>
      <c r="J21" s="108"/>
      <c r="K21" s="108"/>
      <c r="L21" s="108"/>
      <c r="M21" s="109"/>
      <c r="N21" s="30"/>
      <c r="O21" s="30"/>
      <c r="P21" s="29"/>
    </row>
    <row r="22" spans="1:18" ht="15.6" thickBot="1" x14ac:dyDescent="0.3">
      <c r="B22" s="27"/>
      <c r="G22" s="44"/>
      <c r="P22" s="29"/>
    </row>
    <row r="23" spans="1:18" s="88" customFormat="1" ht="140.4" customHeight="1" thickBot="1" x14ac:dyDescent="0.35">
      <c r="A23" s="79"/>
      <c r="B23" s="80"/>
      <c r="C23" s="72" t="s">
        <v>10</v>
      </c>
      <c r="D23" s="7"/>
      <c r="E23" s="70" t="s">
        <v>11</v>
      </c>
      <c r="F23" s="7"/>
      <c r="G23" s="69" t="s">
        <v>12</v>
      </c>
      <c r="H23" s="7"/>
      <c r="I23" s="81" t="s">
        <v>27</v>
      </c>
      <c r="J23" s="82"/>
      <c r="K23" s="83" t="s">
        <v>13</v>
      </c>
      <c r="L23" s="82"/>
      <c r="M23" s="84" t="s">
        <v>14</v>
      </c>
      <c r="N23" s="82"/>
      <c r="O23" s="85" t="s">
        <v>15</v>
      </c>
      <c r="P23" s="86"/>
      <c r="Q23" s="87"/>
      <c r="R23" s="79"/>
    </row>
    <row r="24" spans="1:18" ht="24.6" x14ac:dyDescent="0.4">
      <c r="B24" s="27"/>
      <c r="C24" s="73"/>
      <c r="D24" s="50"/>
      <c r="E24" s="61"/>
      <c r="F24" s="23"/>
      <c r="G24" s="23"/>
      <c r="H24" s="23"/>
      <c r="I24" s="45"/>
      <c r="J24" s="31"/>
      <c r="K24" s="32"/>
      <c r="L24" s="31"/>
      <c r="M24" s="31"/>
      <c r="N24" s="31"/>
      <c r="O24" s="31"/>
      <c r="P24" s="29"/>
    </row>
    <row r="25" spans="1:18" s="50" customFormat="1" ht="409.6" customHeight="1" x14ac:dyDescent="0.25">
      <c r="A25" s="48"/>
      <c r="B25" s="49"/>
      <c r="C25" s="74" t="s">
        <v>16</v>
      </c>
      <c r="D25" s="8"/>
      <c r="E25" s="91" t="s">
        <v>6</v>
      </c>
      <c r="F25" s="92"/>
      <c r="G25" s="93">
        <f>+[1]Conclusiones!$G$25</f>
        <v>0.91666666666666663</v>
      </c>
      <c r="H25" s="9"/>
      <c r="I25" s="97" t="s">
        <v>29</v>
      </c>
      <c r="J25" s="11"/>
      <c r="K25" s="89">
        <v>0.85</v>
      </c>
      <c r="L25" s="12"/>
      <c r="M25" s="10" t="s">
        <v>17</v>
      </c>
      <c r="N25" s="13"/>
      <c r="O25" s="14">
        <f>G25-K25</f>
        <v>6.6666666666666652E-2</v>
      </c>
      <c r="P25" s="15"/>
      <c r="Q25" s="16"/>
      <c r="R25" s="16"/>
    </row>
    <row r="26" spans="1:18" s="50" customFormat="1" ht="24.6" x14ac:dyDescent="0.4">
      <c r="A26" s="48"/>
      <c r="B26" s="49"/>
      <c r="C26" s="73"/>
      <c r="E26" s="71"/>
      <c r="F26" s="94"/>
      <c r="G26" s="95"/>
      <c r="I26" s="98"/>
      <c r="J26" s="51"/>
      <c r="K26" s="90"/>
      <c r="L26" s="51"/>
      <c r="M26" s="17"/>
      <c r="N26" s="52"/>
      <c r="O26" s="53"/>
      <c r="P26" s="54"/>
      <c r="Q26" s="48"/>
      <c r="R26" s="48"/>
    </row>
    <row r="27" spans="1:18" s="50" customFormat="1" ht="409.2" customHeight="1" x14ac:dyDescent="0.4">
      <c r="A27" s="48"/>
      <c r="B27" s="49"/>
      <c r="C27" s="75" t="s">
        <v>18</v>
      </c>
      <c r="D27" s="8"/>
      <c r="E27" s="91" t="s">
        <v>6</v>
      </c>
      <c r="F27" s="94"/>
      <c r="G27" s="93">
        <f>+[1]Conclusiones!$G$27</f>
        <v>0.88235294117647056</v>
      </c>
      <c r="I27" s="97" t="s">
        <v>30</v>
      </c>
      <c r="J27" s="51"/>
      <c r="K27" s="89">
        <v>0.97</v>
      </c>
      <c r="L27" s="55"/>
      <c r="M27" s="10" t="s">
        <v>25</v>
      </c>
      <c r="N27" s="13"/>
      <c r="O27" s="14">
        <f>G27-K27</f>
        <v>-8.7647058823529411E-2</v>
      </c>
      <c r="P27" s="54"/>
      <c r="Q27" s="48"/>
      <c r="R27" s="48"/>
    </row>
    <row r="28" spans="1:18" s="50" customFormat="1" ht="24.6" x14ac:dyDescent="0.4">
      <c r="A28" s="48"/>
      <c r="B28" s="49"/>
      <c r="C28" s="73"/>
      <c r="E28" s="71"/>
      <c r="F28" s="94"/>
      <c r="G28" s="95"/>
      <c r="I28" s="98"/>
      <c r="J28" s="51"/>
      <c r="K28" s="90"/>
      <c r="L28" s="51"/>
      <c r="M28" s="17"/>
      <c r="N28" s="52"/>
      <c r="O28" s="53"/>
      <c r="P28" s="54"/>
      <c r="Q28" s="48"/>
      <c r="R28" s="48"/>
    </row>
    <row r="29" spans="1:18" s="50" customFormat="1" ht="409.6" customHeight="1" x14ac:dyDescent="0.4">
      <c r="A29" s="48"/>
      <c r="B29" s="49"/>
      <c r="C29" s="76" t="s">
        <v>19</v>
      </c>
      <c r="D29" s="8"/>
      <c r="E29" s="91" t="s">
        <v>6</v>
      </c>
      <c r="F29" s="94"/>
      <c r="G29" s="93">
        <f>+[1]Conclusiones!$G$29</f>
        <v>0.95833333333333337</v>
      </c>
      <c r="I29" s="97" t="s">
        <v>31</v>
      </c>
      <c r="J29" s="51"/>
      <c r="K29" s="89">
        <f>+[2]Conclusiones!$G$29</f>
        <v>0.95833333333333337</v>
      </c>
      <c r="L29" s="55"/>
      <c r="M29" s="10" t="s">
        <v>20</v>
      </c>
      <c r="N29" s="13"/>
      <c r="O29" s="14">
        <f>G29-K29</f>
        <v>0</v>
      </c>
      <c r="P29" s="54"/>
      <c r="Q29" s="48"/>
      <c r="R29" s="48"/>
    </row>
    <row r="30" spans="1:18" s="50" customFormat="1" ht="24.6" x14ac:dyDescent="0.4">
      <c r="A30" s="48"/>
      <c r="B30" s="49"/>
      <c r="C30" s="73"/>
      <c r="E30" s="71"/>
      <c r="F30" s="94"/>
      <c r="G30" s="95"/>
      <c r="I30" s="98"/>
      <c r="J30" s="51"/>
      <c r="K30" s="90"/>
      <c r="L30" s="51"/>
      <c r="M30" s="17"/>
      <c r="N30" s="52"/>
      <c r="O30" s="53"/>
      <c r="P30" s="54"/>
      <c r="Q30" s="48"/>
      <c r="R30" s="48"/>
    </row>
    <row r="31" spans="1:18" s="50" customFormat="1" ht="348.6" customHeight="1" x14ac:dyDescent="0.4">
      <c r="A31" s="48"/>
      <c r="B31" s="49"/>
      <c r="C31" s="77" t="s">
        <v>21</v>
      </c>
      <c r="D31" s="8"/>
      <c r="E31" s="91" t="s">
        <v>6</v>
      </c>
      <c r="F31" s="94"/>
      <c r="G31" s="93">
        <f>+[1]Conclusiones!$G$31</f>
        <v>1</v>
      </c>
      <c r="I31" s="97" t="s">
        <v>32</v>
      </c>
      <c r="J31" s="51"/>
      <c r="K31" s="89">
        <v>1</v>
      </c>
      <c r="L31" s="55"/>
      <c r="M31" s="18" t="s">
        <v>24</v>
      </c>
      <c r="N31" s="13"/>
      <c r="O31" s="14">
        <f>G31-K31</f>
        <v>0</v>
      </c>
      <c r="P31" s="54"/>
      <c r="Q31" s="48"/>
      <c r="R31" s="48"/>
    </row>
    <row r="32" spans="1:18" s="50" customFormat="1" ht="24.6" x14ac:dyDescent="0.4">
      <c r="A32" s="48"/>
      <c r="B32" s="49"/>
      <c r="C32" s="73"/>
      <c r="E32" s="71"/>
      <c r="F32" s="94"/>
      <c r="G32" s="95"/>
      <c r="I32" s="98"/>
      <c r="J32" s="51"/>
      <c r="K32" s="90"/>
      <c r="L32" s="51"/>
      <c r="M32" s="17"/>
      <c r="N32" s="52"/>
      <c r="O32" s="53"/>
      <c r="P32" s="54"/>
      <c r="Q32" s="48"/>
      <c r="R32" s="48"/>
    </row>
    <row r="33" spans="1:18" s="50" customFormat="1" ht="409.2" customHeight="1" thickBot="1" x14ac:dyDescent="0.45">
      <c r="A33" s="48"/>
      <c r="B33" s="49"/>
      <c r="C33" s="78" t="s">
        <v>22</v>
      </c>
      <c r="D33" s="8"/>
      <c r="E33" s="91" t="s">
        <v>6</v>
      </c>
      <c r="F33" s="94"/>
      <c r="G33" s="93">
        <f>+[1]Conclusiones!$G$33</f>
        <v>0.9642857142857143</v>
      </c>
      <c r="I33" s="19" t="s">
        <v>33</v>
      </c>
      <c r="J33" s="51"/>
      <c r="K33" s="89">
        <v>1</v>
      </c>
      <c r="L33" s="55"/>
      <c r="M33" s="19" t="s">
        <v>23</v>
      </c>
      <c r="N33" s="13"/>
      <c r="O33" s="14">
        <f>G33-K33</f>
        <v>-3.5714285714285698E-2</v>
      </c>
      <c r="P33" s="54"/>
      <c r="Q33" s="48"/>
      <c r="R33" s="48"/>
    </row>
    <row r="34" spans="1:18" ht="15.6" x14ac:dyDescent="0.25">
      <c r="B34" s="27"/>
      <c r="C34" s="20"/>
      <c r="D34" s="20"/>
      <c r="E34" s="62"/>
      <c r="M34" s="46"/>
      <c r="N34" s="46"/>
      <c r="O34" s="46"/>
      <c r="P34" s="29"/>
    </row>
    <row r="35" spans="1:18" ht="15.6" x14ac:dyDescent="0.25">
      <c r="B35" s="27"/>
      <c r="C35" s="63"/>
      <c r="D35" s="20"/>
      <c r="E35" s="62"/>
      <c r="M35" s="46"/>
      <c r="N35" s="46"/>
      <c r="O35" s="46"/>
      <c r="P35" s="29"/>
    </row>
    <row r="36" spans="1:18" ht="10.8" customHeight="1" x14ac:dyDescent="0.3">
      <c r="B36" s="27"/>
      <c r="C36" s="64"/>
      <c r="P36" s="29"/>
    </row>
    <row r="37" spans="1:18" ht="15.6" hidden="1" thickBot="1" x14ac:dyDescent="0.3">
      <c r="B37" s="33"/>
      <c r="C37" s="65"/>
      <c r="D37" s="65"/>
      <c r="E37" s="66"/>
      <c r="F37" s="21"/>
      <c r="G37" s="21"/>
      <c r="H37" s="21"/>
      <c r="I37" s="47"/>
      <c r="J37" s="34"/>
      <c r="K37" s="34"/>
      <c r="L37" s="34"/>
      <c r="M37" s="34"/>
      <c r="N37" s="34"/>
      <c r="O37" s="34"/>
      <c r="P37" s="35"/>
    </row>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B7E5416C-BA98-4F6D-9B94-9BFE899A219C}">
            <xm:f>0</xm:f>
            <xm:f>'\Liliana Hidalgo\Documents\1CONTROL_INTERNO-lhg\EVAL SISTEMA CI\2024\SEGUNDO semestre 2024\[Formato-inf-SCI-param-II Sem 2024_LH-22-01-2025_.xlsx]Analisis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6EB97B29-8AD1-4A9A-9BC1-6C4AD89F627B}">
            <xm:f>0</xm:f>
            <xm:f>'\Liliana Hidalgo\Documents\1CONTROL_INTERNO-lhg\EVAL SISTEMA CI\2024\SEGUNDO semestre 2024\[Formato-inf-SCI-param-II Sem 2024_LH-22-01-2025_.xlsx]Analisis de Resultados'!#REF!</xm:f>
            <x14:dxf>
              <fill>
                <patternFill>
                  <bgColor rgb="FFFF0000"/>
                </patternFill>
              </fill>
            </x14:dxf>
          </x14:cfRule>
          <xm:sqref>K25</xm:sqref>
        </x14:conditionalFormatting>
        <x14:conditionalFormatting xmlns:xm="http://schemas.microsoft.com/office/excel/2006/main">
          <x14:cfRule type="cellIs" priority="16" operator="between" id="{43AC799C-B94B-4F75-81F1-52D76F64C64A}">
            <xm:f>0</xm:f>
            <xm:f>'\Liliana Hidalgo\Documents\1CONTROL_INTERNO-lhg\EVAL SISTEMA CI\2024\SEGUNDO semestre 2024\[Formato-inf-SCI-param-II Sem 2024_LH-22-01-2025_.xlsx]Analisis de Resultados'!#REF!</xm:f>
            <x14:dxf>
              <fill>
                <patternFill>
                  <bgColor rgb="FFFF0000"/>
                </patternFill>
              </fill>
            </x14:dxf>
          </x14:cfRule>
          <xm:sqref>K27</xm:sqref>
        </x14:conditionalFormatting>
        <x14:conditionalFormatting xmlns:xm="http://schemas.microsoft.com/office/excel/2006/main">
          <x14:cfRule type="cellIs" priority="12" operator="between" id="{1827E2E7-A1F8-4161-98A9-E66B4C041BE6}">
            <xm:f>0</xm:f>
            <xm:f>'\Liliana Hidalgo\Documents\1CONTROL_INTERNO-lhg\EVAL SISTEMA CI\2024\SEGUNDO semestre 2024\[Formato-inf-SCI-param-II Sem 2024_LH-22-01-2025_.xlsx]Analisis de Resultados'!#REF!</xm:f>
            <x14:dxf>
              <fill>
                <patternFill>
                  <bgColor rgb="FFFF0000"/>
                </patternFill>
              </fill>
            </x14:dxf>
          </x14:cfRule>
          <xm:sqref>K29</xm:sqref>
        </x14:conditionalFormatting>
        <x14:conditionalFormatting xmlns:xm="http://schemas.microsoft.com/office/excel/2006/main">
          <x14:cfRule type="cellIs" priority="8" operator="between" id="{7451EACE-4D5A-4988-8C8E-9C27A4100001}">
            <xm:f>0</xm:f>
            <xm:f>'\Liliana Hidalgo\Documents\1CONTROL_INTERNO-lhg\EVAL SISTEMA CI\2024\SEGUNDO semestre 2024\[Formato-inf-SCI-param-II Sem 2024_LH-22-01-2025_.xlsx]Analisis de Resultados'!#REF!</xm:f>
            <x14:dxf>
              <fill>
                <patternFill>
                  <bgColor rgb="FFFF0000"/>
                </patternFill>
              </fill>
            </x14:dxf>
          </x14:cfRule>
          <xm:sqref>K31</xm:sqref>
        </x14:conditionalFormatting>
        <x14:conditionalFormatting xmlns:xm="http://schemas.microsoft.com/office/excel/2006/main">
          <x14:cfRule type="cellIs" priority="4" operator="between" id="{FDB68EAC-FFF2-4E93-985B-DB78C02D784C}">
            <xm:f>0</xm:f>
            <xm:f>'\Liliana Hidalgo\Documents\1CONTROL_INTERNO-lhg\EVAL SISTEMA CI\2024\SEGUNDO semestre 2024\[Formato-inf-SCI-param-II Sem 2024_LH-22-01-2025_.xlsx]Analisis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En_Jun_2025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2025-01-28T16:47:23Z</dcterms:created>
  <dcterms:modified xsi:type="dcterms:W3CDTF">2025-07-22T17:42:09Z</dcterms:modified>
</cp:coreProperties>
</file>